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'Hospitality'!$A$1:$E$12</definedName>
    <definedName name="_xlnm.Print_Area" localSheetId="0">'Travel'!$A$1:$F$109</definedName>
    <definedName name="_xlnm.Print_Titles" localSheetId="0">'Travel'!$15:$15</definedName>
  </definedNames>
  <calcPr fullCalcOnLoad="1"/>
</workbook>
</file>

<file path=xl/sharedStrings.xml><?xml version="1.0" encoding="utf-8"?>
<sst xmlns="http://schemas.openxmlformats.org/spreadsheetml/2006/main" count="297" uniqueCount="87">
  <si>
    <t>Date</t>
  </si>
  <si>
    <t>Location/s</t>
  </si>
  <si>
    <t>Amount (NZ$)</t>
  </si>
  <si>
    <t>International Travel</t>
  </si>
  <si>
    <t>Credit Card expenses</t>
  </si>
  <si>
    <t>non-Credit Card expenses</t>
  </si>
  <si>
    <t>Domestic Travel</t>
  </si>
  <si>
    <t>Hospitality provided</t>
  </si>
  <si>
    <t>Nature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</si>
  <si>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</si>
  <si>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</si>
  <si>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</si>
  <si>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</si>
  <si>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</si>
  <si>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</si>
  <si>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</si>
  <si>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</si>
  <si>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</si>
  <si>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other expenses for the 6-monthly period</t>
  </si>
  <si>
    <t>Total hospitality expenses for the 6-monthly period</t>
  </si>
  <si>
    <t>Name of organisation: Electoral Commission</t>
  </si>
  <si>
    <t>Name of CE: Robert Peden</t>
  </si>
  <si>
    <t>Nil</t>
  </si>
  <si>
    <t>Wellington</t>
  </si>
  <si>
    <t xml:space="preserve">Purpose </t>
  </si>
  <si>
    <t xml:space="preserve"> </t>
  </si>
  <si>
    <t>Non-Credit Card expenses</t>
  </si>
  <si>
    <t>Other Expenses</t>
  </si>
  <si>
    <t>Christchurch</t>
  </si>
  <si>
    <t>Total travel expenses for the 6-monthly period</t>
  </si>
  <si>
    <t>To Christchurch re Election Planning</t>
  </si>
  <si>
    <t>Taxi Fare</t>
  </si>
  <si>
    <t>Airfares</t>
  </si>
  <si>
    <t>Dinner with Returning Officers</t>
  </si>
  <si>
    <t>Period: 01 July -  31 December 2011</t>
  </si>
  <si>
    <t>Nelson</t>
  </si>
  <si>
    <t>Blenheim</t>
  </si>
  <si>
    <t>Car Rental</t>
  </si>
  <si>
    <t>Meals</t>
  </si>
  <si>
    <t>Napier</t>
  </si>
  <si>
    <t>Masterton</t>
  </si>
  <si>
    <t>New Plymouth</t>
  </si>
  <si>
    <t>Roxborough</t>
  </si>
  <si>
    <t>Palmerston Nth</t>
  </si>
  <si>
    <t>Auckland</t>
  </si>
  <si>
    <t>Wellington to Nelson for Electorate HQ Visit</t>
  </si>
  <si>
    <t>Business Travel - Wtgn</t>
  </si>
  <si>
    <t>Travel to Wtgn Airport</t>
  </si>
  <si>
    <t>Travel from Wtgn Airport</t>
  </si>
  <si>
    <t>CHCH Airport to Riccarton HQ</t>
  </si>
  <si>
    <t xml:space="preserve">Blenheim HQ to Airport </t>
  </si>
  <si>
    <t xml:space="preserve">Westport to Wellington </t>
  </si>
  <si>
    <t>Wgtn to Blenheim / Kaikoura - Electorate HQ Visits</t>
  </si>
  <si>
    <t>Travel to Westport (from Nelson) for Electorate HQ Visit</t>
  </si>
  <si>
    <t>Travel to Wgtn Office to join Regional Manger</t>
  </si>
  <si>
    <t>Travel with Regional Manager for Lower NI Electorate HQ Visits:</t>
  </si>
  <si>
    <t>Dinner on the road</t>
  </si>
  <si>
    <t>Breakfast on the road</t>
  </si>
  <si>
    <t>Palmerston North Departure Tax</t>
  </si>
  <si>
    <t>To Christchurch/ Invercargill/ Timaru for Elecorate HQ Visits</t>
  </si>
  <si>
    <t>To Christchurch for CHCH Central Electorate Recount</t>
  </si>
  <si>
    <t>GST Excl</t>
  </si>
  <si>
    <t>Accom</t>
  </si>
  <si>
    <t>Lunch on the road (for 3 persons)</t>
  </si>
  <si>
    <t>Dinner on the road - Palmerston North Public Meetings (for 2 persons)</t>
  </si>
  <si>
    <t>Dunedin</t>
  </si>
  <si>
    <t>Dinner ( for 3 persons)</t>
  </si>
  <si>
    <t>To Auckland for Electorate HQ Visits</t>
  </si>
  <si>
    <t>Gisborne</t>
  </si>
  <si>
    <t>Auckland and Central NI Electorate HQ Visits</t>
  </si>
  <si>
    <t>Dalma Court Motor Inn</t>
  </si>
  <si>
    <t>Quality Hotel Lincoln Green</t>
  </si>
  <si>
    <t>Business Travel- Auckalnd</t>
  </si>
  <si>
    <t>Breakfast</t>
  </si>
  <si>
    <t>Lunch</t>
  </si>
  <si>
    <t>Harbour View Motor Lodge</t>
  </si>
  <si>
    <t>Teal Motor Lodge</t>
  </si>
  <si>
    <t>Auto Lodge Motor Inn</t>
  </si>
  <si>
    <t>The Quest Dunedin</t>
  </si>
  <si>
    <t>Auckland Airport to Henderson</t>
  </si>
  <si>
    <t>Dinner on the Road</t>
  </si>
  <si>
    <t>Newmarket</t>
  </si>
  <si>
    <t>Dinner on the road (for 3 persons)</t>
  </si>
  <si>
    <t xml:space="preserve">Lunch on the road </t>
  </si>
  <si>
    <t>Breakfast, Lunch and Dinner on the road</t>
  </si>
  <si>
    <t>Lunch on the road</t>
  </si>
  <si>
    <t>To Auckland for Waitakere Electorate Recount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</si>
</sst>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0"/>
      <color theme="1"/>
      <name val="Arial"/>
      <family val="2"/>
    </font>
    <font>
      <sz val="11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44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0" fontId="0" fillId="25" borderId="11" xfId="0" applyFill="1" applyBorder="1" applyAlignment="1">
      <alignment wrapText="1"/>
    </xf>
    <xf numFmtId="0" fontId="0" fillId="25" borderId="0" xfId="0" applyFill="1" applyAlignment="1">
      <alignment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15" fontId="0" fillId="0" borderId="16" xfId="0" applyNumberFormat="1" applyBorder="1" applyAlignment="1">
      <alignment horizontal="center" wrapText="1"/>
    </xf>
    <xf numFmtId="0" fontId="45" fillId="25" borderId="15" xfId="0" applyFont="1" applyFill="1" applyBorder="1" applyAlignment="1">
      <alignment horizontal="justify" wrapText="1"/>
    </xf>
    <xf numFmtId="0" fontId="0" fillId="25" borderId="13" xfId="0" applyFill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4" fillId="0" borderId="11" xfId="0" applyFont="1" applyBorder="1" applyAlignment="1">
      <alignment horizontal="center" wrapText="1"/>
    </xf>
    <xf numFmtId="164" fontId="44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Border="1" applyAlignment="1">
      <alignment horizontal="center" wrapText="1"/>
    </xf>
    <xf numFmtId="164" fontId="44" fillId="25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 horizontal="left" wrapText="1"/>
    </xf>
    <xf numFmtId="0" fontId="44" fillId="0" borderId="11" xfId="0" applyFont="1" applyBorder="1" applyAlignment="1">
      <alignment horizontal="center" wrapText="1"/>
    </xf>
    <xf numFmtId="0" fontId="0" fillId="25" borderId="11" xfId="0" applyFill="1" applyBorder="1" applyAlignment="1">
      <alignment wrapText="1"/>
    </xf>
    <xf numFmtId="0" fontId="0" fillId="25" borderId="13" xfId="0" applyFill="1" applyBorder="1" applyAlignment="1">
      <alignment wrapText="1"/>
    </xf>
    <xf numFmtId="15" fontId="44" fillId="0" borderId="16" xfId="0" applyNumberFormat="1" applyFont="1" applyBorder="1" applyAlignment="1">
      <alignment horizontal="left" wrapText="1"/>
    </xf>
    <xf numFmtId="0" fontId="46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45" fillId="25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25" borderId="15" xfId="0" applyFont="1" applyFill="1" applyBorder="1" applyAlignment="1">
      <alignment/>
    </xf>
    <xf numFmtId="0" fontId="45" fillId="25" borderId="11" xfId="0" applyFont="1" applyFill="1" applyBorder="1" applyAlignment="1">
      <alignment/>
    </xf>
    <xf numFmtId="0" fontId="45" fillId="25" borderId="11" xfId="0" applyFont="1" applyFill="1" applyBorder="1" applyAlignment="1">
      <alignment wrapText="1"/>
    </xf>
    <xf numFmtId="0" fontId="45" fillId="25" borderId="13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7" fillId="25" borderId="11" xfId="0" applyFont="1" applyFill="1" applyBorder="1" applyAlignment="1">
      <alignment/>
    </xf>
    <xf numFmtId="0" fontId="45" fillId="25" borderId="15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47" fillId="25" borderId="0" xfId="0" applyFont="1" applyFill="1" applyAlignment="1">
      <alignment/>
    </xf>
    <xf numFmtId="164" fontId="48" fillId="25" borderId="11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5" fillId="25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25" borderId="0" xfId="0" applyFill="1" applyBorder="1" applyAlignment="1">
      <alignment wrapText="1"/>
    </xf>
    <xf numFmtId="15" fontId="44" fillId="33" borderId="25" xfId="0" applyNumberFormat="1" applyFont="1" applyFill="1" applyBorder="1" applyAlignment="1">
      <alignment horizontal="left" vertical="center" wrapText="1"/>
    </xf>
    <xf numFmtId="164" fontId="0" fillId="33" borderId="25" xfId="0" applyNumberForma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45" fillId="25" borderId="11" xfId="0" applyFont="1" applyFill="1" applyBorder="1" applyAlignment="1">
      <alignment/>
    </xf>
    <xf numFmtId="0" fontId="44" fillId="0" borderId="11" xfId="0" applyFont="1" applyBorder="1" applyAlignment="1">
      <alignment horizontal="center" wrapText="1"/>
    </xf>
    <xf numFmtId="0" fontId="46" fillId="0" borderId="15" xfId="0" applyFont="1" applyBorder="1" applyAlignment="1">
      <alignment/>
    </xf>
    <xf numFmtId="0" fontId="0" fillId="0" borderId="26" xfId="0" applyBorder="1" applyAlignment="1">
      <alignment horizontal="center" wrapText="1"/>
    </xf>
    <xf numFmtId="15" fontId="44" fillId="33" borderId="27" xfId="0" applyNumberFormat="1" applyFont="1" applyFill="1" applyBorder="1" applyAlignment="1">
      <alignment horizontal="left" wrapText="1"/>
    </xf>
    <xf numFmtId="164" fontId="0" fillId="33" borderId="27" xfId="0" applyNumberFormat="1" applyFill="1" applyBorder="1" applyAlignment="1">
      <alignment horizontal="center" wrapText="1"/>
    </xf>
    <xf numFmtId="0" fontId="0" fillId="33" borderId="27" xfId="0" applyFill="1" applyBorder="1" applyAlignment="1">
      <alignment horizontal="left" wrapText="1"/>
    </xf>
    <xf numFmtId="0" fontId="0" fillId="33" borderId="27" xfId="0" applyFill="1" applyBorder="1" applyAlignment="1">
      <alignment horizontal="center" wrapText="1"/>
    </xf>
    <xf numFmtId="15" fontId="44" fillId="33" borderId="28" xfId="0" applyNumberFormat="1" applyFont="1" applyFill="1" applyBorder="1" applyAlignment="1">
      <alignment horizontal="left" wrapText="1"/>
    </xf>
    <xf numFmtId="164" fontId="0" fillId="33" borderId="29" xfId="0" applyNumberFormat="1" applyFill="1" applyBorder="1" applyAlignment="1">
      <alignment horizontal="center" wrapText="1"/>
    </xf>
    <xf numFmtId="0" fontId="0" fillId="33" borderId="29" xfId="0" applyFill="1" applyBorder="1" applyAlignment="1">
      <alignment horizontal="left" wrapText="1"/>
    </xf>
    <xf numFmtId="0" fontId="0" fillId="33" borderId="29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15" fontId="44" fillId="0" borderId="28" xfId="0" applyNumberFormat="1" applyFont="1" applyBorder="1" applyAlignment="1">
      <alignment horizontal="left" wrapText="1"/>
    </xf>
    <xf numFmtId="164" fontId="0" fillId="0" borderId="29" xfId="0" applyNumberFormat="1" applyBorder="1" applyAlignment="1">
      <alignment horizontal="center" wrapText="1"/>
    </xf>
    <xf numFmtId="0" fontId="0" fillId="0" borderId="29" xfId="0" applyBorder="1" applyAlignment="1">
      <alignment horizontal="lef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4" fillId="0" borderId="29" xfId="0" applyFont="1" applyBorder="1" applyAlignment="1">
      <alignment horizontal="left" wrapText="1"/>
    </xf>
    <xf numFmtId="0" fontId="44" fillId="33" borderId="29" xfId="0" applyFont="1" applyFill="1" applyBorder="1" applyAlignment="1">
      <alignment horizontal="left" wrapText="1"/>
    </xf>
    <xf numFmtId="0" fontId="44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33" borderId="30" xfId="0" applyFill="1" applyBorder="1" applyAlignment="1">
      <alignment horizontal="center" vertical="center" wrapText="1"/>
    </xf>
    <xf numFmtId="15" fontId="44" fillId="33" borderId="28" xfId="0" applyNumberFormat="1" applyFont="1" applyFill="1" applyBorder="1" applyAlignment="1">
      <alignment horizontal="left" vertical="center" wrapText="1"/>
    </xf>
    <xf numFmtId="164" fontId="0" fillId="33" borderId="29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left" vertical="center" wrapText="1"/>
    </xf>
    <xf numFmtId="15" fontId="44" fillId="0" borderId="28" xfId="0" applyNumberFormat="1" applyFont="1" applyFill="1" applyBorder="1" applyAlignment="1">
      <alignment horizontal="left" wrapText="1"/>
    </xf>
    <xf numFmtId="164" fontId="0" fillId="0" borderId="29" xfId="0" applyNumberForma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9" fillId="0" borderId="31" xfId="0" applyFont="1" applyBorder="1" applyAlignment="1">
      <alignment wrapText="1"/>
    </xf>
    <xf numFmtId="0" fontId="44" fillId="0" borderId="32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25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5" fillId="25" borderId="11" xfId="0" applyFont="1" applyFill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50" fillId="25" borderId="15" xfId="0" applyFont="1" applyFill="1" applyBorder="1" applyAlignment="1">
      <alignment horizontal="left" wrapText="1"/>
    </xf>
    <xf numFmtId="0" fontId="0" fillId="25" borderId="11" xfId="0" applyFill="1" applyBorder="1" applyAlignment="1">
      <alignment horizontal="left" wrapText="1"/>
    </xf>
    <xf numFmtId="0" fontId="0" fillId="25" borderId="13" xfId="0" applyFill="1" applyBorder="1" applyAlignment="1">
      <alignment horizontal="left" wrapText="1"/>
    </xf>
    <xf numFmtId="0" fontId="51" fillId="0" borderId="15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1">
      <selection activeCell="C102" sqref="C102"/>
    </sheetView>
  </sheetViews>
  <sheetFormatPr defaultColWidth="9.140625" defaultRowHeight="12.75"/>
  <cols>
    <col min="1" max="1" width="15.421875" style="2" customWidth="1"/>
    <col min="2" max="2" width="17.140625" style="2" customWidth="1"/>
    <col min="3" max="3" width="58.28125" style="2" customWidth="1"/>
    <col min="4" max="4" width="18.8515625" style="2" customWidth="1"/>
    <col min="5" max="5" width="14.28125" style="2" customWidth="1"/>
    <col min="6" max="6" width="3.7109375" style="2" customWidth="1"/>
    <col min="7" max="7" width="9.140625" style="88" customWidth="1"/>
    <col min="8" max="8" width="11.57421875" style="88" bestFit="1" customWidth="1"/>
    <col min="9" max="40" width="9.140625" style="88" customWidth="1"/>
    <col min="41" max="16384" width="9.140625" style="24" customWidth="1"/>
  </cols>
  <sheetData>
    <row r="1" spans="1:256" s="4" customFormat="1" ht="24" customHeight="1">
      <c r="A1" s="130" t="s">
        <v>20</v>
      </c>
      <c r="B1" s="131"/>
      <c r="C1" s="131"/>
      <c r="D1" s="131"/>
      <c r="E1" s="131"/>
      <c r="F1" s="16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256" s="3" customFormat="1" ht="21.75" customHeight="1">
      <c r="A2" s="97" t="s">
        <v>21</v>
      </c>
      <c r="B2" s="94"/>
      <c r="C2" s="58" t="s">
        <v>34</v>
      </c>
      <c r="D2" s="59"/>
      <c r="E2" s="11"/>
      <c r="F2" s="15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spans="1:256" s="68" customFormat="1" ht="15" customHeight="1">
      <c r="A3" s="66" t="s">
        <v>3</v>
      </c>
      <c r="B3" s="95"/>
      <c r="C3" s="68" t="s">
        <v>4</v>
      </c>
      <c r="F3" s="69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s="7" customFormat="1" ht="12.75">
      <c r="A4" s="17" t="s">
        <v>0</v>
      </c>
      <c r="B4" s="96" t="s">
        <v>2</v>
      </c>
      <c r="C4" s="37" t="s">
        <v>24</v>
      </c>
      <c r="D4" s="37" t="s">
        <v>8</v>
      </c>
      <c r="E4" s="12" t="s">
        <v>1</v>
      </c>
      <c r="F4" s="1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40" s="46" customFormat="1" ht="12.75">
      <c r="A5" s="77"/>
      <c r="B5" s="46" t="s">
        <v>22</v>
      </c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</row>
    <row r="6" spans="1:256" s="8" customFormat="1" ht="12.75">
      <c r="A6" s="19"/>
      <c r="B6" s="38"/>
      <c r="C6" s="21"/>
      <c r="D6" s="21"/>
      <c r="E6" s="21"/>
      <c r="F6" s="22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68" customFormat="1" ht="15" customHeight="1">
      <c r="A7" s="66" t="s">
        <v>3</v>
      </c>
      <c r="B7" s="95"/>
      <c r="C7" s="68" t="s">
        <v>26</v>
      </c>
      <c r="F7" s="69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s="7" customFormat="1" ht="12.75">
      <c r="A8" s="17" t="s">
        <v>0</v>
      </c>
      <c r="B8" s="96" t="s">
        <v>2</v>
      </c>
      <c r="C8" s="54" t="s">
        <v>24</v>
      </c>
      <c r="D8" s="54" t="s">
        <v>8</v>
      </c>
      <c r="E8" s="54" t="s">
        <v>1</v>
      </c>
      <c r="F8" s="1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s="8" customFormat="1" ht="12.75">
      <c r="A9" s="57"/>
      <c r="B9" s="38" t="s">
        <v>22</v>
      </c>
      <c r="C9" s="53"/>
      <c r="D9" s="21"/>
      <c r="E9" s="21"/>
      <c r="F9" s="22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8" customFormat="1" ht="12.75">
      <c r="A10" s="57"/>
      <c r="B10" s="20"/>
      <c r="C10" s="53"/>
      <c r="D10" s="21"/>
      <c r="E10" s="21"/>
      <c r="F10" s="22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68" customFormat="1" ht="15" customHeight="1">
      <c r="A11" s="66" t="s">
        <v>6</v>
      </c>
      <c r="B11" s="95"/>
      <c r="C11" s="68" t="s">
        <v>4</v>
      </c>
      <c r="F11" s="69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s="37" customFormat="1" ht="15" customHeight="1">
      <c r="A12" s="17" t="s">
        <v>0</v>
      </c>
      <c r="B12" s="96" t="s">
        <v>2</v>
      </c>
      <c r="C12" s="37" t="s">
        <v>24</v>
      </c>
      <c r="D12" s="37" t="s">
        <v>8</v>
      </c>
      <c r="E12" s="37" t="s">
        <v>1</v>
      </c>
      <c r="F12" s="1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81" customFormat="1" ht="15" customHeight="1">
      <c r="A13" s="80"/>
      <c r="B13" s="81" t="s">
        <v>22</v>
      </c>
      <c r="F13" s="82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s="9" customFormat="1" ht="15" customHeight="1">
      <c r="A14" s="32"/>
      <c r="F14" s="33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68" customFormat="1" ht="15" customHeight="1">
      <c r="A15" s="66" t="s">
        <v>6</v>
      </c>
      <c r="B15" s="95"/>
      <c r="C15" s="68" t="s">
        <v>26</v>
      </c>
      <c r="F15" s="69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7" customFormat="1" ht="12.75">
      <c r="A16" s="80" t="s">
        <v>0</v>
      </c>
      <c r="B16" s="81" t="s">
        <v>2</v>
      </c>
      <c r="C16" s="81" t="s">
        <v>24</v>
      </c>
      <c r="D16" s="81" t="s">
        <v>8</v>
      </c>
      <c r="E16" s="81" t="s">
        <v>1</v>
      </c>
      <c r="F16" s="82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s="8" customFormat="1" ht="12.75">
      <c r="A17" s="103">
        <v>40730</v>
      </c>
      <c r="B17" s="104">
        <f>(51.6/115)*100</f>
        <v>44.869565217391305</v>
      </c>
      <c r="C17" s="105" t="s">
        <v>33</v>
      </c>
      <c r="D17" s="106" t="s">
        <v>38</v>
      </c>
      <c r="E17" s="107" t="s">
        <v>23</v>
      </c>
      <c r="F17" s="9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8" customFormat="1" ht="12.75">
      <c r="A18" s="103"/>
      <c r="B18" s="104"/>
      <c r="C18" s="105"/>
      <c r="D18" s="106"/>
      <c r="E18" s="107"/>
      <c r="F18" s="22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8" customFormat="1" ht="12.75">
      <c r="A19" s="108">
        <v>40731</v>
      </c>
      <c r="B19" s="109">
        <v>8.87</v>
      </c>
      <c r="C19" s="110" t="s">
        <v>46</v>
      </c>
      <c r="D19" s="111" t="s">
        <v>31</v>
      </c>
      <c r="E19" s="112" t="s">
        <v>23</v>
      </c>
      <c r="F19" s="22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8" customFormat="1" ht="12.75">
      <c r="A20" s="108"/>
      <c r="B20" s="109"/>
      <c r="C20" s="110"/>
      <c r="D20" s="111"/>
      <c r="E20" s="112"/>
      <c r="F20" s="22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8" customFormat="1" ht="12.75">
      <c r="A21" s="108">
        <v>40738</v>
      </c>
      <c r="B21" s="109">
        <v>467.83</v>
      </c>
      <c r="C21" s="113" t="s">
        <v>30</v>
      </c>
      <c r="D21" s="111" t="s">
        <v>32</v>
      </c>
      <c r="E21" s="112" t="s">
        <v>28</v>
      </c>
      <c r="F21" s="22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8" customFormat="1" ht="12.75">
      <c r="A22" s="108"/>
      <c r="B22" s="109"/>
      <c r="C22" s="110"/>
      <c r="D22" s="111"/>
      <c r="E22" s="112"/>
      <c r="F22" s="22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8" customFormat="1" ht="12.75">
      <c r="A23" s="108">
        <v>40741</v>
      </c>
      <c r="B23" s="109">
        <v>14.26</v>
      </c>
      <c r="C23" s="110" t="s">
        <v>46</v>
      </c>
      <c r="D23" s="111" t="s">
        <v>31</v>
      </c>
      <c r="E23" s="112" t="s">
        <v>23</v>
      </c>
      <c r="F23" s="22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8" customFormat="1" ht="12.75">
      <c r="A24" s="108">
        <v>40772</v>
      </c>
      <c r="B24" s="109">
        <v>14.26</v>
      </c>
      <c r="C24" s="110" t="s">
        <v>46</v>
      </c>
      <c r="D24" s="111" t="s">
        <v>31</v>
      </c>
      <c r="E24" s="112" t="s">
        <v>23</v>
      </c>
      <c r="F24" s="22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8" customFormat="1" ht="12.75">
      <c r="A25" s="108"/>
      <c r="B25" s="109"/>
      <c r="C25" s="110"/>
      <c r="D25" s="111"/>
      <c r="E25" s="112"/>
      <c r="F25" s="22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8" customFormat="1" ht="12.75">
      <c r="A26" s="108">
        <v>40791</v>
      </c>
      <c r="B26" s="109">
        <v>328.7</v>
      </c>
      <c r="C26" s="113" t="s">
        <v>30</v>
      </c>
      <c r="D26" s="111" t="s">
        <v>32</v>
      </c>
      <c r="E26" s="112" t="s">
        <v>28</v>
      </c>
      <c r="F26" s="22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8" customFormat="1" ht="12.75">
      <c r="A27" s="108"/>
      <c r="B27" s="109"/>
      <c r="C27" s="110"/>
      <c r="D27" s="111"/>
      <c r="E27" s="112"/>
      <c r="F27" s="22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8" customFormat="1" ht="12.75">
      <c r="A28" s="108">
        <v>40793</v>
      </c>
      <c r="B28" s="109">
        <f>9.57+7.57</f>
        <v>17.14</v>
      </c>
      <c r="C28" s="110" t="s">
        <v>46</v>
      </c>
      <c r="D28" s="111" t="s">
        <v>31</v>
      </c>
      <c r="E28" s="112" t="s">
        <v>23</v>
      </c>
      <c r="F28" s="22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8" customFormat="1" ht="12.75">
      <c r="A29" s="103">
        <v>40798</v>
      </c>
      <c r="B29" s="104">
        <v>6</v>
      </c>
      <c r="C29" s="110" t="s">
        <v>46</v>
      </c>
      <c r="D29" s="106" t="s">
        <v>31</v>
      </c>
      <c r="E29" s="107" t="s">
        <v>23</v>
      </c>
      <c r="F29" s="22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8" customFormat="1" ht="12.75">
      <c r="A30" s="103"/>
      <c r="B30" s="104"/>
      <c r="C30" s="105"/>
      <c r="D30" s="106"/>
      <c r="E30" s="107"/>
      <c r="F30" s="22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8" customFormat="1" ht="12.75">
      <c r="A31" s="103">
        <v>40800</v>
      </c>
      <c r="B31" s="104">
        <v>328.7</v>
      </c>
      <c r="C31" s="113" t="s">
        <v>30</v>
      </c>
      <c r="D31" s="106" t="s">
        <v>32</v>
      </c>
      <c r="E31" s="107" t="s">
        <v>28</v>
      </c>
      <c r="F31" s="22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8" customFormat="1" ht="12.75">
      <c r="A32" s="103"/>
      <c r="B32" s="104"/>
      <c r="C32" s="110"/>
      <c r="D32" s="106"/>
      <c r="E32" s="107"/>
      <c r="F32" s="22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8" customFormat="1" ht="12.75">
      <c r="A33" s="103">
        <v>40802</v>
      </c>
      <c r="B33" s="104">
        <v>7.74</v>
      </c>
      <c r="C33" s="110" t="s">
        <v>46</v>
      </c>
      <c r="D33" s="106" t="s">
        <v>31</v>
      </c>
      <c r="E33" s="107" t="s">
        <v>23</v>
      </c>
      <c r="F33" s="22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8" customFormat="1" ht="12.75">
      <c r="A34" s="103"/>
      <c r="B34" s="104"/>
      <c r="C34" s="105"/>
      <c r="D34" s="106"/>
      <c r="E34" s="107"/>
      <c r="F34" s="22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8" customFormat="1" ht="12.75">
      <c r="A35" s="103">
        <v>40828</v>
      </c>
      <c r="B35" s="104">
        <v>424.35</v>
      </c>
      <c r="C35" s="113" t="s">
        <v>30</v>
      </c>
      <c r="D35" s="106" t="s">
        <v>32</v>
      </c>
      <c r="E35" s="107" t="s">
        <v>28</v>
      </c>
      <c r="F35" s="22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8" customFormat="1" ht="12.75">
      <c r="A36" s="103">
        <v>40828</v>
      </c>
      <c r="B36" s="104">
        <v>28.52</v>
      </c>
      <c r="C36" s="105" t="s">
        <v>47</v>
      </c>
      <c r="D36" s="106" t="s">
        <v>31</v>
      </c>
      <c r="E36" s="107" t="s">
        <v>23</v>
      </c>
      <c r="F36" s="22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8" customFormat="1" ht="12.75">
      <c r="A37" s="103">
        <v>40828</v>
      </c>
      <c r="B37" s="104">
        <v>56.52</v>
      </c>
      <c r="C37" s="105" t="s">
        <v>49</v>
      </c>
      <c r="D37" s="106" t="s">
        <v>31</v>
      </c>
      <c r="E37" s="107" t="s">
        <v>28</v>
      </c>
      <c r="F37" s="22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8" customFormat="1" ht="12.75">
      <c r="A38" s="103">
        <v>40828</v>
      </c>
      <c r="B38" s="104">
        <v>23.83</v>
      </c>
      <c r="C38" s="105" t="s">
        <v>48</v>
      </c>
      <c r="D38" s="106" t="s">
        <v>31</v>
      </c>
      <c r="E38" s="107" t="s">
        <v>23</v>
      </c>
      <c r="F38" s="22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8" customFormat="1" ht="12.75">
      <c r="A39" s="103"/>
      <c r="B39" s="104"/>
      <c r="C39" s="105"/>
      <c r="D39" s="106"/>
      <c r="E39" s="107"/>
      <c r="F39" s="22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8" customFormat="1" ht="12.75">
      <c r="A40" s="103">
        <v>40835</v>
      </c>
      <c r="B40" s="104">
        <v>198.26</v>
      </c>
      <c r="C40" s="114" t="s">
        <v>52</v>
      </c>
      <c r="D40" s="106" t="s">
        <v>32</v>
      </c>
      <c r="E40" s="107" t="s">
        <v>36</v>
      </c>
      <c r="F40" s="22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8" customFormat="1" ht="12.75">
      <c r="A41" s="103">
        <v>40835</v>
      </c>
      <c r="B41" s="104">
        <v>31.9</v>
      </c>
      <c r="C41" s="105" t="s">
        <v>47</v>
      </c>
      <c r="D41" s="106" t="s">
        <v>31</v>
      </c>
      <c r="E41" s="107" t="s">
        <v>23</v>
      </c>
      <c r="F41" s="22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8" customFormat="1" ht="12.75">
      <c r="A42" s="103">
        <v>40835</v>
      </c>
      <c r="B42" s="104">
        <v>25.57</v>
      </c>
      <c r="C42" s="105" t="s">
        <v>50</v>
      </c>
      <c r="D42" s="106" t="s">
        <v>31</v>
      </c>
      <c r="E42" s="107" t="s">
        <v>36</v>
      </c>
      <c r="F42" s="22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8" customFormat="1" ht="12.75">
      <c r="A43" s="103">
        <v>40835</v>
      </c>
      <c r="B43" s="104">
        <v>23.91</v>
      </c>
      <c r="C43" s="105" t="s">
        <v>48</v>
      </c>
      <c r="D43" s="106" t="s">
        <v>31</v>
      </c>
      <c r="E43" s="107" t="s">
        <v>23</v>
      </c>
      <c r="F43" s="22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8" customFormat="1" ht="12.75">
      <c r="A44" s="103"/>
      <c r="B44" s="104"/>
      <c r="C44" s="105"/>
      <c r="D44" s="106"/>
      <c r="E44" s="107"/>
      <c r="F44" s="22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8" customFormat="1" ht="12.75">
      <c r="A45" s="103">
        <v>40836</v>
      </c>
      <c r="B45" s="104">
        <v>114.78</v>
      </c>
      <c r="C45" s="114" t="s">
        <v>45</v>
      </c>
      <c r="D45" s="106" t="s">
        <v>32</v>
      </c>
      <c r="E45" s="107" t="s">
        <v>35</v>
      </c>
      <c r="F45" s="22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8" customFormat="1" ht="12.75">
      <c r="A46" s="103">
        <v>40836</v>
      </c>
      <c r="B46" s="104">
        <v>21.04</v>
      </c>
      <c r="C46" s="105" t="s">
        <v>47</v>
      </c>
      <c r="D46" s="106" t="s">
        <v>31</v>
      </c>
      <c r="E46" s="107" t="s">
        <v>23</v>
      </c>
      <c r="F46" s="22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8" customFormat="1" ht="12.75">
      <c r="A47" s="103">
        <v>40836</v>
      </c>
      <c r="B47" s="104">
        <f>82.61+59.12</f>
        <v>141.73</v>
      </c>
      <c r="C47" s="114" t="s">
        <v>53</v>
      </c>
      <c r="D47" s="106" t="s">
        <v>37</v>
      </c>
      <c r="E47" s="107" t="s">
        <v>35</v>
      </c>
      <c r="F47" s="22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8" customFormat="1" ht="12.75">
      <c r="A48" s="103">
        <v>40836</v>
      </c>
      <c r="B48" s="104">
        <v>274.78</v>
      </c>
      <c r="C48" s="105" t="s">
        <v>51</v>
      </c>
      <c r="D48" s="106" t="s">
        <v>32</v>
      </c>
      <c r="E48" s="107" t="s">
        <v>23</v>
      </c>
      <c r="F48" s="22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8" customFormat="1" ht="12.75">
      <c r="A49" s="103"/>
      <c r="B49" s="104"/>
      <c r="C49" s="105"/>
      <c r="D49" s="106"/>
      <c r="E49" s="107"/>
      <c r="F49" s="22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8" customFormat="1" ht="25.5">
      <c r="A50" s="103"/>
      <c r="B50" s="104"/>
      <c r="C50" s="115" t="s">
        <v>55</v>
      </c>
      <c r="D50" s="106"/>
      <c r="E50" s="107"/>
      <c r="F50" s="22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8" customFormat="1" ht="12.75">
      <c r="A51" s="103">
        <v>40843</v>
      </c>
      <c r="B51" s="104">
        <v>21.3</v>
      </c>
      <c r="C51" s="116" t="s">
        <v>54</v>
      </c>
      <c r="D51" s="106" t="s">
        <v>31</v>
      </c>
      <c r="E51" s="107" t="s">
        <v>23</v>
      </c>
      <c r="F51" s="22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40" s="65" customFormat="1" ht="15" customHeight="1">
      <c r="A52" s="103">
        <v>40843</v>
      </c>
      <c r="B52" s="104">
        <v>35.22</v>
      </c>
      <c r="C52" s="117" t="s">
        <v>56</v>
      </c>
      <c r="D52" s="106" t="s">
        <v>38</v>
      </c>
      <c r="E52" s="107" t="s">
        <v>39</v>
      </c>
      <c r="F52" s="22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1:6" s="64" customFormat="1" ht="15" customHeight="1">
      <c r="A53" s="124">
        <v>40843</v>
      </c>
      <c r="B53" s="125">
        <v>113.04</v>
      </c>
      <c r="C53" s="117" t="s">
        <v>75</v>
      </c>
      <c r="D53" s="126" t="s">
        <v>62</v>
      </c>
      <c r="E53" s="127" t="s">
        <v>39</v>
      </c>
      <c r="F53" s="128"/>
    </row>
    <row r="54" spans="1:40" s="65" customFormat="1" ht="15" customHeight="1">
      <c r="A54" s="103">
        <v>40844</v>
      </c>
      <c r="B54" s="104">
        <v>17.04</v>
      </c>
      <c r="C54" s="117" t="s">
        <v>57</v>
      </c>
      <c r="D54" s="106" t="s">
        <v>38</v>
      </c>
      <c r="E54" s="107" t="s">
        <v>39</v>
      </c>
      <c r="F54" s="22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1:40" s="65" customFormat="1" ht="15" customHeight="1">
      <c r="A55" s="103">
        <v>40844</v>
      </c>
      <c r="B55" s="104">
        <v>23.65</v>
      </c>
      <c r="C55" s="117" t="s">
        <v>63</v>
      </c>
      <c r="D55" s="106" t="s">
        <v>38</v>
      </c>
      <c r="E55" s="107" t="s">
        <v>40</v>
      </c>
      <c r="F55" s="22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s="65" customFormat="1" ht="15" customHeight="1">
      <c r="A56" s="103"/>
      <c r="B56" s="104"/>
      <c r="C56" s="105"/>
      <c r="D56" s="106"/>
      <c r="E56" s="107"/>
      <c r="F56" s="22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s="65" customFormat="1" ht="15" customHeight="1">
      <c r="A57" s="103">
        <v>40847</v>
      </c>
      <c r="B57" s="104">
        <v>224.35</v>
      </c>
      <c r="C57" s="113" t="s">
        <v>30</v>
      </c>
      <c r="D57" s="106" t="s">
        <v>32</v>
      </c>
      <c r="E57" s="107" t="s">
        <v>28</v>
      </c>
      <c r="F57" s="22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1:40" s="65" customFormat="1" ht="15" customHeight="1">
      <c r="A58" s="103"/>
      <c r="B58" s="104"/>
      <c r="C58" s="113"/>
      <c r="D58" s="106"/>
      <c r="E58" s="107"/>
      <c r="F58" s="22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1:40" s="65" customFormat="1" ht="16.5" customHeight="1">
      <c r="A59" s="103">
        <v>40849</v>
      </c>
      <c r="B59" s="104">
        <v>15.47</v>
      </c>
      <c r="C59" s="117" t="s">
        <v>64</v>
      </c>
      <c r="D59" s="106" t="s">
        <v>38</v>
      </c>
      <c r="E59" s="118" t="s">
        <v>43</v>
      </c>
      <c r="F59" s="22"/>
      <c r="G59" s="64"/>
      <c r="H59" s="87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</row>
    <row r="60" spans="1:40" s="65" customFormat="1" ht="15" customHeight="1">
      <c r="A60" s="103"/>
      <c r="B60" s="104"/>
      <c r="C60" s="105"/>
      <c r="D60" s="106"/>
      <c r="E60" s="107"/>
      <c r="F60" s="22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</row>
    <row r="61" spans="1:40" s="65" customFormat="1" ht="15" customHeight="1">
      <c r="A61" s="103">
        <v>40855</v>
      </c>
      <c r="B61" s="104">
        <v>534.79</v>
      </c>
      <c r="C61" s="114" t="s">
        <v>69</v>
      </c>
      <c r="D61" s="106" t="s">
        <v>32</v>
      </c>
      <c r="E61" s="107" t="s">
        <v>68</v>
      </c>
      <c r="F61" s="22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</row>
    <row r="62" spans="1:40" s="65" customFormat="1" ht="15" customHeight="1">
      <c r="A62" s="103">
        <v>40855</v>
      </c>
      <c r="B62" s="104">
        <f>26.43+11.74</f>
        <v>38.17</v>
      </c>
      <c r="C62" s="117" t="s">
        <v>47</v>
      </c>
      <c r="D62" s="106" t="s">
        <v>31</v>
      </c>
      <c r="E62" s="107" t="s">
        <v>23</v>
      </c>
      <c r="F62" s="22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</row>
    <row r="63" spans="1:40" s="65" customFormat="1" ht="15" customHeight="1">
      <c r="A63" s="103">
        <v>40855</v>
      </c>
      <c r="B63" s="104">
        <v>58.26</v>
      </c>
      <c r="C63" s="117" t="s">
        <v>82</v>
      </c>
      <c r="D63" s="106" t="s">
        <v>38</v>
      </c>
      <c r="E63" s="107" t="s">
        <v>68</v>
      </c>
      <c r="F63" s="22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</row>
    <row r="64" spans="1:6" s="64" customFormat="1" ht="15" customHeight="1">
      <c r="A64" s="124">
        <v>40855</v>
      </c>
      <c r="B64" s="125">
        <v>152.17</v>
      </c>
      <c r="C64" s="117" t="s">
        <v>76</v>
      </c>
      <c r="D64" s="126" t="s">
        <v>62</v>
      </c>
      <c r="E64" s="127" t="s">
        <v>68</v>
      </c>
      <c r="F64" s="128"/>
    </row>
    <row r="65" spans="1:6" s="64" customFormat="1" ht="15" customHeight="1">
      <c r="A65" s="124">
        <v>40886</v>
      </c>
      <c r="B65" s="125">
        <v>15.65</v>
      </c>
      <c r="C65" s="117" t="s">
        <v>73</v>
      </c>
      <c r="D65" s="126" t="s">
        <v>38</v>
      </c>
      <c r="E65" s="127" t="s">
        <v>68</v>
      </c>
      <c r="F65" s="128"/>
    </row>
    <row r="66" spans="1:256" s="129" customFormat="1" ht="12.75">
      <c r="A66" s="124">
        <v>40856</v>
      </c>
      <c r="B66" s="125">
        <v>5.22</v>
      </c>
      <c r="C66" s="117" t="s">
        <v>83</v>
      </c>
      <c r="D66" s="126" t="s">
        <v>38</v>
      </c>
      <c r="E66" s="127" t="s">
        <v>81</v>
      </c>
      <c r="F66" s="128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  <c r="IV66" s="87"/>
    </row>
    <row r="67" spans="1:256" s="129" customFormat="1" ht="12.75">
      <c r="A67" s="124">
        <v>40857</v>
      </c>
      <c r="B67" s="125">
        <v>36.09</v>
      </c>
      <c r="C67" s="117" t="s">
        <v>80</v>
      </c>
      <c r="D67" s="126" t="s">
        <v>38</v>
      </c>
      <c r="E67" s="127" t="s">
        <v>41</v>
      </c>
      <c r="F67" s="128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  <c r="IU67" s="87"/>
      <c r="IV67" s="87"/>
    </row>
    <row r="68" spans="1:6" s="64" customFormat="1" ht="15" customHeight="1">
      <c r="A68" s="124">
        <v>40857</v>
      </c>
      <c r="B68" s="125">
        <v>99</v>
      </c>
      <c r="C68" s="117" t="s">
        <v>77</v>
      </c>
      <c r="D68" s="126" t="s">
        <v>62</v>
      </c>
      <c r="E68" s="127" t="s">
        <v>41</v>
      </c>
      <c r="F68" s="128"/>
    </row>
    <row r="69" spans="1:6" s="64" customFormat="1" ht="15" customHeight="1">
      <c r="A69" s="124">
        <v>40888</v>
      </c>
      <c r="B69" s="125">
        <v>14.35</v>
      </c>
      <c r="C69" s="117" t="s">
        <v>73</v>
      </c>
      <c r="D69" s="126" t="s">
        <v>38</v>
      </c>
      <c r="E69" s="127" t="s">
        <v>41</v>
      </c>
      <c r="F69" s="128"/>
    </row>
    <row r="70" spans="1:256" s="8" customFormat="1" ht="12.75">
      <c r="A70" s="119">
        <v>40858</v>
      </c>
      <c r="B70" s="120">
        <v>4.35</v>
      </c>
      <c r="C70" s="121" t="s">
        <v>58</v>
      </c>
      <c r="D70" s="122" t="s">
        <v>32</v>
      </c>
      <c r="E70" s="118" t="s">
        <v>43</v>
      </c>
      <c r="F70" s="22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8" customFormat="1" ht="12.75">
      <c r="A71" s="103">
        <v>40858</v>
      </c>
      <c r="B71" s="104">
        <v>23.65</v>
      </c>
      <c r="C71" s="105" t="s">
        <v>48</v>
      </c>
      <c r="D71" s="106" t="s">
        <v>31</v>
      </c>
      <c r="E71" s="107" t="s">
        <v>23</v>
      </c>
      <c r="F71" s="22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s="8" customFormat="1" ht="12.75">
      <c r="A72" s="119"/>
      <c r="B72" s="120"/>
      <c r="C72" s="121"/>
      <c r="D72" s="122"/>
      <c r="E72" s="118"/>
      <c r="F72" s="22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8" customFormat="1" ht="12.75">
      <c r="A73" s="103">
        <v>40861</v>
      </c>
      <c r="B73" s="104">
        <v>383.48</v>
      </c>
      <c r="C73" s="114" t="s">
        <v>59</v>
      </c>
      <c r="D73" s="106" t="s">
        <v>32</v>
      </c>
      <c r="E73" s="107" t="s">
        <v>28</v>
      </c>
      <c r="F73" s="22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8" customFormat="1" ht="12.75">
      <c r="A74" s="119">
        <v>40861</v>
      </c>
      <c r="B74" s="120">
        <v>20.52</v>
      </c>
      <c r="C74" s="117" t="s">
        <v>47</v>
      </c>
      <c r="D74" s="122" t="s">
        <v>31</v>
      </c>
      <c r="E74" s="118" t="s">
        <v>23</v>
      </c>
      <c r="F74" s="22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8" customFormat="1" ht="12.75">
      <c r="A75" s="103">
        <v>40861</v>
      </c>
      <c r="B75" s="104">
        <v>32.36</v>
      </c>
      <c r="C75" s="117" t="s">
        <v>84</v>
      </c>
      <c r="D75" s="106" t="s">
        <v>38</v>
      </c>
      <c r="E75" s="107" t="s">
        <v>65</v>
      </c>
      <c r="F75" s="22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6" s="64" customFormat="1" ht="15" customHeight="1">
      <c r="A76" s="124">
        <v>40861</v>
      </c>
      <c r="B76" s="125">
        <v>116.52</v>
      </c>
      <c r="C76" s="117" t="s">
        <v>78</v>
      </c>
      <c r="D76" s="126" t="s">
        <v>62</v>
      </c>
      <c r="E76" s="127" t="s">
        <v>65</v>
      </c>
      <c r="F76" s="128"/>
    </row>
    <row r="77" spans="1:256" s="8" customFormat="1" ht="12.75">
      <c r="A77" s="103">
        <v>40862</v>
      </c>
      <c r="B77" s="104">
        <v>7.83</v>
      </c>
      <c r="C77" s="117" t="s">
        <v>85</v>
      </c>
      <c r="D77" s="106" t="s">
        <v>38</v>
      </c>
      <c r="E77" s="107" t="s">
        <v>42</v>
      </c>
      <c r="F77" s="22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8" customFormat="1" ht="12.75">
      <c r="A78" s="119">
        <v>40862</v>
      </c>
      <c r="B78" s="120">
        <v>23.57</v>
      </c>
      <c r="C78" s="105" t="s">
        <v>48</v>
      </c>
      <c r="D78" s="122" t="s">
        <v>31</v>
      </c>
      <c r="E78" s="118" t="s">
        <v>23</v>
      </c>
      <c r="F78" s="22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8" customFormat="1" ht="12.75">
      <c r="A79" s="119"/>
      <c r="B79" s="120"/>
      <c r="C79" s="123"/>
      <c r="D79" s="122"/>
      <c r="E79" s="118"/>
      <c r="F79" s="22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8" customFormat="1" ht="12.75">
      <c r="A80" s="103">
        <v>40863</v>
      </c>
      <c r="B80" s="104">
        <v>441.74</v>
      </c>
      <c r="C80" s="113" t="s">
        <v>30</v>
      </c>
      <c r="D80" s="106" t="s">
        <v>32</v>
      </c>
      <c r="E80" s="107" t="s">
        <v>28</v>
      </c>
      <c r="F80" s="22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s="8" customFormat="1" ht="12.75">
      <c r="A81" s="103"/>
      <c r="B81" s="104"/>
      <c r="C81" s="113"/>
      <c r="D81" s="106"/>
      <c r="E81" s="107"/>
      <c r="F81" s="22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s="129" customFormat="1" ht="12.75">
      <c r="A82" s="124">
        <v>40865</v>
      </c>
      <c r="B82" s="125">
        <v>460</v>
      </c>
      <c r="C82" s="115" t="s">
        <v>67</v>
      </c>
      <c r="D82" s="126" t="s">
        <v>32</v>
      </c>
      <c r="E82" s="127" t="s">
        <v>44</v>
      </c>
      <c r="F82" s="128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7"/>
      <c r="II82" s="87"/>
      <c r="IJ82" s="87"/>
      <c r="IK82" s="87"/>
      <c r="IL82" s="87"/>
      <c r="IM82" s="87"/>
      <c r="IN82" s="87"/>
      <c r="IO82" s="87"/>
      <c r="IP82" s="87"/>
      <c r="IQ82" s="87"/>
      <c r="IR82" s="87"/>
      <c r="IS82" s="87"/>
      <c r="IT82" s="87"/>
      <c r="IU82" s="87"/>
      <c r="IV82" s="87"/>
    </row>
    <row r="83" spans="1:256" s="8" customFormat="1" ht="12.75">
      <c r="A83" s="124">
        <v>40865</v>
      </c>
      <c r="B83" s="125">
        <v>20.52</v>
      </c>
      <c r="C83" s="117" t="s">
        <v>47</v>
      </c>
      <c r="D83" s="106" t="s">
        <v>31</v>
      </c>
      <c r="E83" s="107" t="s">
        <v>23</v>
      </c>
      <c r="F83" s="22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s="8" customFormat="1" ht="12.75">
      <c r="A84" s="124">
        <v>40865</v>
      </c>
      <c r="B84" s="125">
        <v>24.26</v>
      </c>
      <c r="C84" s="117" t="s">
        <v>48</v>
      </c>
      <c r="D84" s="106" t="s">
        <v>31</v>
      </c>
      <c r="E84" s="107" t="s">
        <v>23</v>
      </c>
      <c r="F84" s="22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s="8" customFormat="1" ht="12.75">
      <c r="A85" s="103"/>
      <c r="B85" s="104"/>
      <c r="C85" s="105"/>
      <c r="D85" s="106"/>
      <c r="E85" s="107"/>
      <c r="F85" s="22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s="8" customFormat="1" ht="12.75">
      <c r="A86" s="103">
        <v>40870</v>
      </c>
      <c r="B86" s="104">
        <v>20.61</v>
      </c>
      <c r="C86" s="110" t="s">
        <v>46</v>
      </c>
      <c r="D86" s="106" t="s">
        <v>31</v>
      </c>
      <c r="E86" s="107" t="s">
        <v>23</v>
      </c>
      <c r="F86" s="22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s="8" customFormat="1" ht="12.75">
      <c r="A87" s="103">
        <v>40871</v>
      </c>
      <c r="B87" s="104">
        <v>20.52</v>
      </c>
      <c r="C87" s="110" t="s">
        <v>46</v>
      </c>
      <c r="D87" s="106" t="s">
        <v>31</v>
      </c>
      <c r="E87" s="107" t="s">
        <v>23</v>
      </c>
      <c r="F87" s="22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8" customFormat="1" ht="12.75">
      <c r="A88" s="103">
        <v>40874</v>
      </c>
      <c r="B88" s="104">
        <v>20</v>
      </c>
      <c r="C88" s="110" t="s">
        <v>46</v>
      </c>
      <c r="D88" s="106" t="s">
        <v>31</v>
      </c>
      <c r="E88" s="107" t="s">
        <v>23</v>
      </c>
      <c r="F88" s="22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8" customFormat="1" ht="12.75">
      <c r="A89" s="103">
        <v>40877</v>
      </c>
      <c r="B89" s="104">
        <v>10.26</v>
      </c>
      <c r="C89" s="110" t="s">
        <v>46</v>
      </c>
      <c r="D89" s="106" t="s">
        <v>31</v>
      </c>
      <c r="E89" s="107" t="s">
        <v>23</v>
      </c>
      <c r="F89" s="22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8" customFormat="1" ht="12.75">
      <c r="A90" s="103">
        <v>40877</v>
      </c>
      <c r="B90" s="104">
        <v>9.22</v>
      </c>
      <c r="C90" s="110" t="s">
        <v>46</v>
      </c>
      <c r="D90" s="106" t="s">
        <v>31</v>
      </c>
      <c r="E90" s="107" t="s">
        <v>23</v>
      </c>
      <c r="F90" s="22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s="8" customFormat="1" ht="12.75">
      <c r="A91" s="103"/>
      <c r="B91" s="104"/>
      <c r="C91" s="105"/>
      <c r="D91" s="106"/>
      <c r="E91" s="107"/>
      <c r="F91" s="22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s="8" customFormat="1" ht="12.75">
      <c r="A92" s="103">
        <v>40890</v>
      </c>
      <c r="B92" s="104">
        <v>493.92</v>
      </c>
      <c r="C92" s="114" t="s">
        <v>60</v>
      </c>
      <c r="D92" s="106" t="s">
        <v>32</v>
      </c>
      <c r="E92" s="107" t="s">
        <v>28</v>
      </c>
      <c r="F92" s="22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s="8" customFormat="1" ht="12.75">
      <c r="A93" s="103">
        <v>40890</v>
      </c>
      <c r="B93" s="104">
        <v>20.7</v>
      </c>
      <c r="C93" s="105" t="s">
        <v>47</v>
      </c>
      <c r="D93" s="106" t="s">
        <v>31</v>
      </c>
      <c r="E93" s="107" t="s">
        <v>23</v>
      </c>
      <c r="F93" s="22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s="8" customFormat="1" ht="12.75">
      <c r="A94" s="103">
        <v>40890</v>
      </c>
      <c r="B94" s="104">
        <v>23.13</v>
      </c>
      <c r="C94" s="105" t="s">
        <v>48</v>
      </c>
      <c r="D94" s="106" t="s">
        <v>31</v>
      </c>
      <c r="E94" s="107" t="s">
        <v>23</v>
      </c>
      <c r="F94" s="22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s="8" customFormat="1" ht="12.75">
      <c r="A95" s="103"/>
      <c r="B95" s="104"/>
      <c r="C95" s="105"/>
      <c r="D95" s="106"/>
      <c r="E95" s="107"/>
      <c r="F95" s="22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s="8" customFormat="1" ht="12.75">
      <c r="A96" s="103">
        <v>40891</v>
      </c>
      <c r="B96" s="104">
        <v>546.09</v>
      </c>
      <c r="C96" s="114" t="s">
        <v>86</v>
      </c>
      <c r="D96" s="106" t="s">
        <v>32</v>
      </c>
      <c r="E96" s="107" t="s">
        <v>44</v>
      </c>
      <c r="F96" s="22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s="8" customFormat="1" ht="12.75">
      <c r="A97" s="103">
        <v>40891</v>
      </c>
      <c r="B97" s="104">
        <f>18.78+23.29</f>
        <v>42.07</v>
      </c>
      <c r="C97" s="105" t="s">
        <v>47</v>
      </c>
      <c r="D97" s="106" t="s">
        <v>31</v>
      </c>
      <c r="E97" s="107" t="s">
        <v>23</v>
      </c>
      <c r="F97" s="22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s="8" customFormat="1" ht="12.75">
      <c r="A98" s="103">
        <v>40891</v>
      </c>
      <c r="B98" s="104">
        <v>80.87</v>
      </c>
      <c r="C98" s="105" t="s">
        <v>79</v>
      </c>
      <c r="D98" s="106" t="s">
        <v>31</v>
      </c>
      <c r="E98" s="107" t="s">
        <v>44</v>
      </c>
      <c r="F98" s="22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s="129" customFormat="1" ht="12.75">
      <c r="A99" s="124">
        <v>40891</v>
      </c>
      <c r="B99" s="125">
        <v>23.39</v>
      </c>
      <c r="C99" s="117" t="s">
        <v>66</v>
      </c>
      <c r="D99" s="126" t="s">
        <v>38</v>
      </c>
      <c r="E99" s="127" t="s">
        <v>44</v>
      </c>
      <c r="F99" s="128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  <c r="IL99" s="87"/>
      <c r="IM99" s="87"/>
      <c r="IN99" s="87"/>
      <c r="IO99" s="87"/>
      <c r="IP99" s="87"/>
      <c r="IQ99" s="87"/>
      <c r="IR99" s="87"/>
      <c r="IS99" s="87"/>
      <c r="IT99" s="87"/>
      <c r="IU99" s="87"/>
      <c r="IV99" s="87"/>
    </row>
    <row r="100" spans="1:6" s="64" customFormat="1" ht="15" customHeight="1">
      <c r="A100" s="124">
        <v>40891</v>
      </c>
      <c r="B100" s="125">
        <v>91.3</v>
      </c>
      <c r="C100" s="117" t="s">
        <v>70</v>
      </c>
      <c r="D100" s="126" t="s">
        <v>62</v>
      </c>
      <c r="E100" s="127" t="s">
        <v>44</v>
      </c>
      <c r="F100" s="128"/>
    </row>
    <row r="101" spans="1:6" s="64" customFormat="1" ht="15" customHeight="1">
      <c r="A101" s="124">
        <v>40892</v>
      </c>
      <c r="B101" s="125">
        <v>11.3</v>
      </c>
      <c r="C101" s="117" t="s">
        <v>73</v>
      </c>
      <c r="D101" s="126" t="s">
        <v>38</v>
      </c>
      <c r="E101" s="127" t="s">
        <v>44</v>
      </c>
      <c r="F101" s="128"/>
    </row>
    <row r="102" spans="1:256" s="129" customFormat="1" ht="12.75">
      <c r="A102" s="124">
        <v>40892</v>
      </c>
      <c r="B102" s="125">
        <v>7.83</v>
      </c>
      <c r="C102" s="117" t="s">
        <v>72</v>
      </c>
      <c r="D102" s="126" t="s">
        <v>31</v>
      </c>
      <c r="E102" s="127" t="s">
        <v>44</v>
      </c>
      <c r="F102" s="128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  <c r="IT102" s="87"/>
      <c r="IU102" s="87"/>
      <c r="IV102" s="87"/>
    </row>
    <row r="103" spans="1:6" s="64" customFormat="1" ht="15" customHeight="1">
      <c r="A103" s="124">
        <v>40892</v>
      </c>
      <c r="B103" s="125">
        <v>8.96</v>
      </c>
      <c r="C103" s="117" t="s">
        <v>74</v>
      </c>
      <c r="D103" s="126" t="s">
        <v>38</v>
      </c>
      <c r="E103" s="127" t="s">
        <v>44</v>
      </c>
      <c r="F103" s="128"/>
    </row>
    <row r="104" spans="1:256" s="129" customFormat="1" ht="12.75">
      <c r="A104" s="124">
        <v>40892</v>
      </c>
      <c r="B104" s="125">
        <v>100.87</v>
      </c>
      <c r="C104" s="117" t="s">
        <v>66</v>
      </c>
      <c r="D104" s="126" t="s">
        <v>38</v>
      </c>
      <c r="E104" s="127" t="s">
        <v>44</v>
      </c>
      <c r="F104" s="128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  <c r="IL104" s="87"/>
      <c r="IM104" s="87"/>
      <c r="IN104" s="87"/>
      <c r="IO104" s="87"/>
      <c r="IP104" s="87"/>
      <c r="IQ104" s="87"/>
      <c r="IR104" s="87"/>
      <c r="IS104" s="87"/>
      <c r="IT104" s="87"/>
      <c r="IU104" s="87"/>
      <c r="IV104" s="87"/>
    </row>
    <row r="105" spans="1:6" s="64" customFormat="1" ht="15" customHeight="1">
      <c r="A105" s="124">
        <v>40892</v>
      </c>
      <c r="B105" s="125">
        <v>175.66</v>
      </c>
      <c r="C105" s="117" t="s">
        <v>71</v>
      </c>
      <c r="D105" s="126" t="s">
        <v>62</v>
      </c>
      <c r="E105" s="127" t="s">
        <v>44</v>
      </c>
      <c r="F105" s="128"/>
    </row>
    <row r="106" spans="1:256" s="8" customFormat="1" ht="12.75">
      <c r="A106" s="103">
        <v>40893</v>
      </c>
      <c r="B106" s="104">
        <v>22.52</v>
      </c>
      <c r="C106" s="105" t="s">
        <v>48</v>
      </c>
      <c r="D106" s="106" t="s">
        <v>31</v>
      </c>
      <c r="E106" s="107" t="s">
        <v>23</v>
      </c>
      <c r="F106" s="22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s="8" customFormat="1" ht="12.75">
      <c r="A107" s="99"/>
      <c r="B107" s="100"/>
      <c r="C107" s="101"/>
      <c r="D107" s="102"/>
      <c r="E107" s="102"/>
      <c r="F107" s="22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s="13" customFormat="1" ht="15.75" customHeight="1">
      <c r="A108" s="27" t="s">
        <v>61</v>
      </c>
      <c r="B108" s="47">
        <f>SUM(B17:B107)</f>
        <v>7295.349565217393</v>
      </c>
      <c r="C108" s="61" t="s">
        <v>29</v>
      </c>
      <c r="F108" s="2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89"/>
      <c r="IQ108" s="89"/>
      <c r="IR108" s="89"/>
      <c r="IS108" s="89"/>
      <c r="IT108" s="89"/>
      <c r="IU108" s="89"/>
      <c r="IV108" s="89"/>
    </row>
    <row r="109" spans="1:256" s="8" customFormat="1" ht="13.5" thickBot="1">
      <c r="A109" s="29"/>
      <c r="B109" s="30"/>
      <c r="C109" s="30"/>
      <c r="D109" s="30"/>
      <c r="E109" s="30"/>
      <c r="F109" s="31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</sheetData>
  <sheetProtection/>
  <mergeCells count="1">
    <mergeCell ref="A1:E1"/>
  </mergeCells>
  <printOptions gridLines="1"/>
  <pageMargins left="0.2755905511811024" right="0.3937007874015748" top="0.31496062992125984" bottom="0.35433070866141736" header="0.1968503937007874" footer="0.15748031496062992"/>
  <pageSetup horizontalDpi="600" verticalDpi="600" orientation="landscape" paperSize="9" r:id="rId1"/>
  <headerFooter>
    <oddFooter>&amp;L&amp;8GOV/13/02/01/CE Expenses&amp;C&amp;8&amp;F&amp;R&amp;8Printed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5.00390625" style="2" customWidth="1"/>
    <col min="2" max="2" width="22.140625" style="2" customWidth="1"/>
    <col min="3" max="3" width="64.7109375" style="2" customWidth="1"/>
    <col min="4" max="4" width="14.57421875" style="2" customWidth="1"/>
    <col min="5" max="5" width="16.140625" style="2" customWidth="1"/>
    <col min="6" max="7" width="9.140625" style="44" customWidth="1"/>
    <col min="8" max="8" width="11.57421875" style="44" bestFit="1" customWidth="1"/>
    <col min="9" max="45" width="9.140625" style="44" customWidth="1"/>
  </cols>
  <sheetData>
    <row r="1" spans="1:45" s="1" customFormat="1" ht="18.75" customHeight="1">
      <c r="A1" s="130" t="s">
        <v>20</v>
      </c>
      <c r="B1" s="131"/>
      <c r="C1" s="131"/>
      <c r="D1" s="131"/>
      <c r="E1" s="132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5" s="5" customFormat="1" ht="20.25" customHeight="1">
      <c r="A2" s="133" t="s">
        <v>21</v>
      </c>
      <c r="B2" s="134"/>
      <c r="C2" s="58" t="str">
        <f>Travel!C2</f>
        <v>Period: 01 July -  31 December 2011</v>
      </c>
      <c r="D2" s="58"/>
      <c r="E2" s="6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5" s="68" customFormat="1" ht="16.5" customHeight="1">
      <c r="A3" s="66" t="s">
        <v>7</v>
      </c>
      <c r="B3" s="67"/>
      <c r="C3" s="67" t="s">
        <v>4</v>
      </c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</row>
    <row r="4" spans="1:45" s="9" customFormat="1" ht="14.25" customHeight="1">
      <c r="A4" s="32" t="s">
        <v>0</v>
      </c>
      <c r="B4" s="9" t="s">
        <v>2</v>
      </c>
      <c r="C4" s="9" t="s">
        <v>24</v>
      </c>
      <c r="D4" s="9" t="s">
        <v>8</v>
      </c>
      <c r="E4" s="33" t="s">
        <v>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s="10" customFormat="1" ht="12.75">
      <c r="A5" s="19"/>
      <c r="B5" s="46" t="s">
        <v>22</v>
      </c>
      <c r="C5" s="21"/>
      <c r="D5" s="21"/>
      <c r="E5" s="2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5" ht="13.5" customHeight="1">
      <c r="A6" s="23"/>
      <c r="B6" s="24"/>
      <c r="C6" s="24"/>
      <c r="D6" s="24"/>
      <c r="E6" s="25"/>
    </row>
    <row r="7" spans="1:45" s="72" customFormat="1" ht="17.25" customHeight="1">
      <c r="A7" s="66" t="s">
        <v>7</v>
      </c>
      <c r="B7" s="67"/>
      <c r="C7" s="67" t="s">
        <v>5</v>
      </c>
      <c r="D7" s="68"/>
      <c r="E7" s="69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</row>
    <row r="8" spans="1:45" s="10" customFormat="1" ht="15.75" customHeight="1">
      <c r="A8" s="32" t="s">
        <v>0</v>
      </c>
      <c r="B8" s="9" t="s">
        <v>2</v>
      </c>
      <c r="C8" s="9" t="s">
        <v>24</v>
      </c>
      <c r="D8" s="9" t="s">
        <v>8</v>
      </c>
      <c r="E8" s="33" t="s">
        <v>1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0" s="65" customFormat="1" ht="15" customHeight="1">
      <c r="A9" s="90"/>
      <c r="B9" s="91" t="s">
        <v>22</v>
      </c>
      <c r="C9" s="92"/>
      <c r="D9" s="93"/>
      <c r="E9" s="93"/>
      <c r="F9" s="62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65" customFormat="1" ht="15" customHeight="1">
      <c r="A10" s="90"/>
      <c r="B10" s="91"/>
      <c r="C10" s="92"/>
      <c r="D10" s="93"/>
      <c r="E10" s="93"/>
      <c r="F10" s="62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1:40" s="55" customFormat="1" ht="19.5" customHeight="1">
      <c r="A11" s="27"/>
      <c r="B11" s="47">
        <f>SUM(B9:B10)</f>
        <v>0</v>
      </c>
      <c r="C11" s="61" t="s">
        <v>19</v>
      </c>
      <c r="E11" s="56"/>
      <c r="F11" s="63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</row>
    <row r="12" spans="1:5" ht="13.5" thickBot="1">
      <c r="A12" s="34"/>
      <c r="B12" s="35"/>
      <c r="C12" s="35"/>
      <c r="D12" s="51"/>
      <c r="E12" s="36"/>
    </row>
  </sheetData>
  <sheetProtection/>
  <mergeCells count="2">
    <mergeCell ref="A1:E1"/>
    <mergeCell ref="A2:B2"/>
  </mergeCells>
  <printOptions gridLines="1"/>
  <pageMargins left="0.3937007874015748" right="0.7086614173228347" top="0.2755905511811024" bottom="0.3937007874015748" header="0.15748031496062992" footer="0.15748031496062992"/>
  <pageSetup fitToHeight="1" fitToWidth="1" horizontalDpi="600" verticalDpi="600" orientation="landscape" paperSize="9" r:id="rId1"/>
  <headerFooter>
    <oddFooter>&amp;L&amp;8GOV/13/02/01/CE Expenses&amp;C&amp;8&amp;F&amp;R&amp;8Printed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1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7" width="9.140625" style="44" customWidth="1"/>
    <col min="8" max="8" width="11.57421875" style="44" bestFit="1" customWidth="1"/>
    <col min="9" max="33" width="9.140625" style="44" customWidth="1"/>
  </cols>
  <sheetData>
    <row r="1" spans="1:5" ht="39.75" customHeight="1">
      <c r="A1" s="130" t="s">
        <v>20</v>
      </c>
      <c r="B1" s="131"/>
      <c r="C1" s="131"/>
      <c r="D1" s="131"/>
      <c r="E1" s="132"/>
    </row>
    <row r="2" spans="1:5" ht="29.25" customHeight="1">
      <c r="A2" s="133" t="s">
        <v>21</v>
      </c>
      <c r="B2" s="134"/>
      <c r="C2" s="140" t="str">
        <f>Travel!C2</f>
        <v>Period: 01 July -  31 December 2011</v>
      </c>
      <c r="D2" s="134"/>
      <c r="E2" s="141"/>
    </row>
    <row r="3" spans="1:33" s="75" customFormat="1" ht="17.25" customHeight="1">
      <c r="A3" s="73" t="s">
        <v>27</v>
      </c>
      <c r="B3" s="138" t="s">
        <v>4</v>
      </c>
      <c r="C3" s="138"/>
      <c r="D3" s="68"/>
      <c r="E3" s="69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33" s="10" customFormat="1" ht="21.75" customHeight="1">
      <c r="A4" s="17" t="s">
        <v>0</v>
      </c>
      <c r="B4" s="12" t="s">
        <v>2</v>
      </c>
      <c r="C4" s="139" t="s">
        <v>24</v>
      </c>
      <c r="D4" s="139"/>
      <c r="E4" s="18" t="s">
        <v>9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 s="10" customFormat="1" ht="12.75">
      <c r="A5" s="19"/>
      <c r="B5" s="46" t="s">
        <v>22</v>
      </c>
      <c r="C5" s="21"/>
      <c r="D5" s="21"/>
      <c r="E5" s="2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5" ht="12.75">
      <c r="A6" s="23"/>
      <c r="B6" s="24"/>
      <c r="C6" s="24"/>
      <c r="D6" s="24"/>
      <c r="E6" s="25"/>
    </row>
    <row r="7" spans="1:33" s="75" customFormat="1" ht="15.75" customHeight="1">
      <c r="A7" s="73" t="s">
        <v>27</v>
      </c>
      <c r="B7" s="138" t="s">
        <v>26</v>
      </c>
      <c r="C7" s="138"/>
      <c r="D7" s="68"/>
      <c r="E7" s="69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</row>
    <row r="8" spans="1:33" s="10" customFormat="1" ht="15" customHeight="1">
      <c r="A8" s="17" t="s">
        <v>0</v>
      </c>
      <c r="B8" s="12" t="s">
        <v>2</v>
      </c>
      <c r="C8" s="12"/>
      <c r="D8" s="12"/>
      <c r="E8" s="18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s="10" customFormat="1" ht="12.75">
      <c r="A9" s="26" t="s">
        <v>25</v>
      </c>
      <c r="B9" s="46" t="s">
        <v>22</v>
      </c>
      <c r="C9" s="21" t="s">
        <v>25</v>
      </c>
      <c r="D9" s="21"/>
      <c r="E9" s="22" t="s">
        <v>25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5" ht="12.75">
      <c r="A10" s="23"/>
      <c r="B10" s="24"/>
      <c r="C10" s="24"/>
      <c r="D10" s="48"/>
      <c r="E10" s="25"/>
    </row>
    <row r="11" spans="1:33" s="14" customFormat="1" ht="16.5" customHeight="1">
      <c r="A11" s="27"/>
      <c r="B11" s="76" t="s">
        <v>22</v>
      </c>
      <c r="C11" s="135" t="s">
        <v>18</v>
      </c>
      <c r="D11" s="136"/>
      <c r="E11" s="13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8" ht="13.5" thickBot="1">
      <c r="A12" s="34"/>
      <c r="B12" s="35"/>
      <c r="C12" s="35"/>
      <c r="D12" s="51"/>
      <c r="E12" s="36"/>
      <c r="H12" s="52"/>
    </row>
    <row r="14" spans="4:8" ht="12.75">
      <c r="D14" s="50"/>
      <c r="H14" s="52"/>
    </row>
  </sheetData>
  <sheetProtection/>
  <mergeCells count="7">
    <mergeCell ref="C11:E11"/>
    <mergeCell ref="B7:C7"/>
    <mergeCell ref="C4:D4"/>
    <mergeCell ref="A1:E1"/>
    <mergeCell ref="A2:B2"/>
    <mergeCell ref="B3:C3"/>
    <mergeCell ref="C2:E2"/>
  </mergeCells>
  <printOptions gridLines="1"/>
  <pageMargins left="0.2755905511811024" right="0.3937007874015748" top="0.35433070866141736" bottom="0.35433070866141736" header="0.1968503937007874" footer="0.15748031496062992"/>
  <pageSetup horizontalDpi="600" verticalDpi="600" orientation="landscape" paperSize="9" r:id="rId1"/>
  <headerFooter>
    <oddFooter>&amp;L&amp;8GOV/13/02/01/CE Expenses&amp;C&amp;8&amp;F&amp;R&amp;8Printed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15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7" width="9.140625" style="44" customWidth="1"/>
    <col min="8" max="8" width="11.57421875" style="44" bestFit="1" customWidth="1"/>
    <col min="9" max="49" width="9.140625" style="44" customWidth="1"/>
  </cols>
  <sheetData>
    <row r="1" spans="1:5" ht="34.5" customHeight="1">
      <c r="A1" s="130" t="s">
        <v>20</v>
      </c>
      <c r="B1" s="131"/>
      <c r="C1" s="131"/>
      <c r="D1" s="131"/>
      <c r="E1" s="132"/>
    </row>
    <row r="2" spans="1:5" ht="30" customHeight="1">
      <c r="A2" s="133" t="s">
        <v>21</v>
      </c>
      <c r="B2" s="134"/>
      <c r="C2" s="140" t="str">
        <f>Travel!C2</f>
        <v>Period: 01 July -  31 December 2011</v>
      </c>
      <c r="D2" s="134"/>
      <c r="E2" s="141"/>
    </row>
    <row r="3" spans="1:49" s="14" customFormat="1" ht="20.25" customHeight="1">
      <c r="A3" s="142" t="s">
        <v>17</v>
      </c>
      <c r="B3" s="143"/>
      <c r="C3" s="143"/>
      <c r="D3" s="143"/>
      <c r="E3" s="1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</row>
    <row r="4" spans="1:49" s="6" customFormat="1" ht="19.5" customHeight="1">
      <c r="A4" s="145"/>
      <c r="B4" s="146"/>
      <c r="C4" s="146"/>
      <c r="D4" s="146"/>
      <c r="E4" s="147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</row>
    <row r="5" spans="1:49" s="75" customFormat="1" ht="18.75" customHeight="1">
      <c r="A5" s="73" t="s">
        <v>10</v>
      </c>
      <c r="B5" s="138"/>
      <c r="C5" s="138"/>
      <c r="D5" s="68"/>
      <c r="E5" s="69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</row>
    <row r="6" spans="1:49" s="10" customFormat="1" ht="19.5" customHeight="1">
      <c r="A6" s="17" t="s">
        <v>0</v>
      </c>
      <c r="B6" s="37" t="s">
        <v>11</v>
      </c>
      <c r="C6" s="37" t="s">
        <v>12</v>
      </c>
      <c r="D6" s="37" t="s">
        <v>13</v>
      </c>
      <c r="E6" s="18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</row>
    <row r="7" spans="1:5" ht="12.75">
      <c r="A7" s="23"/>
      <c r="B7" s="46" t="s">
        <v>22</v>
      </c>
      <c r="C7" s="24"/>
      <c r="D7" s="24"/>
      <c r="E7" s="25"/>
    </row>
    <row r="8" spans="1:5" ht="12.75">
      <c r="A8" s="23"/>
      <c r="B8" s="24"/>
      <c r="C8" s="24"/>
      <c r="D8" s="24"/>
      <c r="E8" s="25"/>
    </row>
    <row r="9" spans="1:49" s="75" customFormat="1" ht="19.5" customHeight="1">
      <c r="A9" s="73" t="s">
        <v>14</v>
      </c>
      <c r="B9" s="138"/>
      <c r="C9" s="138"/>
      <c r="D9" s="68"/>
      <c r="E9" s="69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s="10" customFormat="1" ht="12.75">
      <c r="A10" s="17" t="s">
        <v>0</v>
      </c>
      <c r="B10" s="37" t="s">
        <v>11</v>
      </c>
      <c r="C10" s="37" t="s">
        <v>15</v>
      </c>
      <c r="D10" s="37" t="s">
        <v>16</v>
      </c>
      <c r="E10" s="18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</row>
    <row r="11" spans="1:49" s="10" customFormat="1" ht="12.75">
      <c r="A11" s="19"/>
      <c r="B11" s="46" t="s">
        <v>22</v>
      </c>
      <c r="C11" s="21"/>
      <c r="D11" s="49"/>
      <c r="E11" s="2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</row>
    <row r="12" spans="1:5" ht="13.5" thickBot="1">
      <c r="A12" s="34"/>
      <c r="B12" s="35"/>
      <c r="C12" s="35"/>
      <c r="D12" s="51"/>
      <c r="E12" s="36"/>
    </row>
    <row r="13" ht="12.75">
      <c r="D13" s="50"/>
    </row>
    <row r="15" ht="12.75">
      <c r="D15" s="50"/>
    </row>
  </sheetData>
  <sheetProtection/>
  <mergeCells count="7">
    <mergeCell ref="B9:C9"/>
    <mergeCell ref="A3:E3"/>
    <mergeCell ref="A4:E4"/>
    <mergeCell ref="B5:C5"/>
    <mergeCell ref="A1:E1"/>
    <mergeCell ref="A2:B2"/>
    <mergeCell ref="C2:E2"/>
  </mergeCells>
  <printOptions gridLines="1"/>
  <pageMargins left="0.1968503937007874" right="0.35433070866141736" top="0.35433070866141736" bottom="0.3937007874015748" header="0.2362204724409449" footer="0.15748031496062992"/>
  <pageSetup horizontalDpi="600" verticalDpi="600" orientation="landscape" paperSize="9" r:id="rId1"/>
  <headerFooter>
    <oddFooter>&amp;L&amp;8GOV/13/02/01/CE Expenses&amp;C&amp;8&amp;F&amp;R&amp;8Printed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Electoral Commission</cp:lastModifiedBy>
  <cp:lastPrinted>2012-01-25T02:45:54Z</cp:lastPrinted>
  <dcterms:created xsi:type="dcterms:W3CDTF">2010-10-17T20:59:02Z</dcterms:created>
  <dcterms:modified xsi:type="dcterms:W3CDTF">2013-02-05T22:05:13Z</dcterms:modified>
  <cp:category/>
  <cp:version/>
  <cp:contentType/>
  <cp:contentStatus/>
</cp:coreProperties>
</file>